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24915" windowHeight="12090"/>
  </bookViews>
  <sheets>
    <sheet name="Marathon en 4h" sheetId="1" r:id="rId1"/>
  </sheets>
  <calcPr calcId="145621"/>
</workbook>
</file>

<file path=xl/calcChain.xml><?xml version="1.0" encoding="utf-8"?>
<calcChain xmlns="http://schemas.openxmlformats.org/spreadsheetml/2006/main">
  <c r="D86" i="1" l="1"/>
  <c r="C21" i="1" l="1"/>
  <c r="I2" i="1"/>
  <c r="C3" i="1" l="1"/>
  <c r="C5" i="1" s="1"/>
  <c r="C4" i="1" l="1"/>
  <c r="C11" i="1"/>
  <c r="D11" i="1" l="1"/>
  <c r="D12" i="1"/>
  <c r="C10" i="1"/>
  <c r="D10" i="1"/>
  <c r="D9" i="1"/>
  <c r="C9" i="1"/>
</calcChain>
</file>

<file path=xl/sharedStrings.xml><?xml version="1.0" encoding="utf-8"?>
<sst xmlns="http://schemas.openxmlformats.org/spreadsheetml/2006/main" count="183" uniqueCount="110">
  <si>
    <t xml:space="preserve">Objectif : </t>
  </si>
  <si>
    <t xml:space="preserve">Km </t>
  </si>
  <si>
    <t xml:space="preserve">en </t>
  </si>
  <si>
    <t>minutes</t>
  </si>
  <si>
    <t>Vitesse course</t>
  </si>
  <si>
    <t>Km/H</t>
  </si>
  <si>
    <t>Chrono/Km</t>
  </si>
  <si>
    <t>PLAN ENTRAINEMENT</t>
  </si>
  <si>
    <t>VMA Théo</t>
  </si>
  <si>
    <t>Footing</t>
  </si>
  <si>
    <t>V1</t>
  </si>
  <si>
    <t>V2</t>
  </si>
  <si>
    <t>Compet.</t>
  </si>
  <si>
    <t xml:space="preserve">Min </t>
  </si>
  <si>
    <t>Max</t>
  </si>
  <si>
    <t>MON OBJECTIF</t>
  </si>
  <si>
    <t>Allures</t>
  </si>
  <si>
    <t>SEANCES/SEM</t>
  </si>
  <si>
    <t>PHASES</t>
  </si>
  <si>
    <t>Prépa générale</t>
  </si>
  <si>
    <t>Relachement</t>
  </si>
  <si>
    <t>Prépa spécifique</t>
  </si>
  <si>
    <t>Sem</t>
  </si>
  <si>
    <t>Allure</t>
  </si>
  <si>
    <t>Durée</t>
  </si>
  <si>
    <t>30 min</t>
  </si>
  <si>
    <t xml:space="preserve">Footing </t>
  </si>
  <si>
    <t>45 min</t>
  </si>
  <si>
    <t>Phases</t>
  </si>
  <si>
    <t>DUREE en SEM</t>
  </si>
  <si>
    <t>Fractionné</t>
  </si>
  <si>
    <t>Footing long</t>
  </si>
  <si>
    <t>50 min</t>
  </si>
  <si>
    <t>Consignes</t>
  </si>
  <si>
    <t>Séance tenue en footing, sans marcher</t>
  </si>
  <si>
    <t>55 min</t>
  </si>
  <si>
    <t>30/30</t>
  </si>
  <si>
    <t>F</t>
  </si>
  <si>
    <t>Vitesse 1</t>
  </si>
  <si>
    <t>Vitesse 2</t>
  </si>
  <si>
    <t>C</t>
  </si>
  <si>
    <t>MES VITESSES DE REFERENCE</t>
  </si>
  <si>
    <t>Respire par le nez, souffle par la bouche</t>
  </si>
  <si>
    <t>Tu sais que tu vas devenir bon à ce p'tit jeu ?</t>
  </si>
  <si>
    <t>m</t>
  </si>
  <si>
    <t>Have fun !</t>
  </si>
  <si>
    <t>No stress, termine les 5 dernières minutes à ton allure course compét.</t>
  </si>
  <si>
    <t>No stress, cool.</t>
  </si>
  <si>
    <t>Ton tour habituel</t>
  </si>
  <si>
    <t>3 à 4</t>
  </si>
  <si>
    <t>Parcours inhabituel</t>
  </si>
  <si>
    <t xml:space="preserve">Une séance de fractionné est toujours précédée de 15 minutes de footing et suivie de 5 à 10 minutes de footing, selon son état de fatigue. </t>
  </si>
  <si>
    <t>Aucun étirement après une séance de fractionnés. 30% des blessures proviennent des étirements, donc méfiance…</t>
  </si>
  <si>
    <t>60 min</t>
  </si>
  <si>
    <t>8 fois ( 30 secondes à V2, 30 secondes footing)</t>
  </si>
  <si>
    <t>45min</t>
  </si>
  <si>
    <t>75 min</t>
  </si>
  <si>
    <t>90 min</t>
  </si>
  <si>
    <t>Parcours avec quelques cotes/descentes</t>
  </si>
  <si>
    <t>2 fois (( 4 fois 300m à V2, repos 45 secondes), repos 2 minutes entre les séries)</t>
  </si>
  <si>
    <t>Footing, parcours plat, boire de l'eau régulièrement</t>
  </si>
  <si>
    <t>5 fois (500m à V2, repos 1min30sec)</t>
  </si>
  <si>
    <t xml:space="preserve">Ne regarde pas tes pieds quand tu cours, mais loin devant… </t>
  </si>
  <si>
    <t>60min</t>
  </si>
  <si>
    <t>90min</t>
  </si>
  <si>
    <t>Activités alternatives/complémentaires : le vélo ou la marche nordique peuvent remplacer une séance de footing par semaine. La durée est alors à adapter, x 2 pour la marche nordique, x 1,5 pour le vélo.</t>
  </si>
  <si>
    <t>Pense à tes bras, système de balancier étendu, le coude doit passer derrière le tronc…</t>
  </si>
  <si>
    <t>Fréquence de pédalage élevée (min &gt; 80 rotations/min)</t>
  </si>
  <si>
    <t xml:space="preserve">ou Vélo </t>
  </si>
  <si>
    <t>ou marche nordique</t>
  </si>
  <si>
    <t>6 fois (200m à V2, repos 30 secondes)</t>
  </si>
  <si>
    <t>Endurance</t>
  </si>
  <si>
    <t xml:space="preserve">15 min footing, puis 10 min à vitesse Compet., puis 15 min footing, puis 20 min vit.1 </t>
  </si>
  <si>
    <t>Footing cool, la séance suivante est à réaliser quand on est frais.</t>
  </si>
  <si>
    <t>Footing de récup, vélo ou marche nordique possibles</t>
  </si>
  <si>
    <t>70 min</t>
  </si>
  <si>
    <t>20min footing, 20min vit. Compet., 20min footing, 5min vit.compet., 5min footing</t>
  </si>
  <si>
    <t>Parcours facile, plat ou activités complémentaires (vélo, marche nordique)</t>
  </si>
  <si>
    <t>Pré-requis : avoir couru au moins une course de 10km route en compétition, en moins de 55 minutes, avec succés (et ce n'est pas le nom d'un athlète...)</t>
  </si>
  <si>
    <t>Ton tour habituel, en récupération active ou activités alternatives</t>
  </si>
  <si>
    <t>30/30, 30 secondes V2, 30 secondes footing, pendant 8 minutes</t>
  </si>
  <si>
    <t>Consignes : choisir des jours dans la semaine pour les séances, par exemple le lundi, jeudi et dimanche. Effectuer les entraînements toujours les mêmes jours, que cela devienne une habitude, pas à réfléchir... C'est trop fatiguant. Va falloir devenir un vrai sportif, donc pas trop dépenser d'énergie avec tes neurones :) S'il pleut ce n'est pas un souci, la météo ne décide pas si tu vas courir ou pas. Seule exception : la glace, si le sol est verglacé, tu as le droit de passer ton tour. Sinon, même en cas de grand vent, tu y vas, évites seulement les passages en forêt dans ce cas-là. Tu dois boire avant et après l'entraînement, et si la séance dépasse 1 heure, emmène ta bouteille d'eau pour boire. Si tu as mal quelque part, tu t'arrêtes, tu marches. On ne force jamais son corps. Respectes les consignes, si tu es super en forme, faire 5 bornes de plus, c'est juste plus de fatigue pour se blesser la séance suivante, cela ne sert à rien de se taper des bornes pour rien. Ce qui compte est la qualité, pas la quantité.</t>
  </si>
  <si>
    <t>Mise en forme</t>
  </si>
  <si>
    <t>heures</t>
  </si>
  <si>
    <t>Une séance non faite (fatigue, etc.) ne se récupère pas, ce n'est pas grave. M'enfin, faut quand même s'entraîner de temps en temps :)</t>
  </si>
  <si>
    <t>TOTAL</t>
  </si>
  <si>
    <t>MARATHON</t>
  </si>
  <si>
    <t>Yes !</t>
  </si>
  <si>
    <t>min</t>
  </si>
  <si>
    <t>55min</t>
  </si>
  <si>
    <t>50min</t>
  </si>
  <si>
    <t>75min</t>
  </si>
  <si>
    <t>Parcours facile</t>
  </si>
  <si>
    <t>Prépa Spécifique (allure marathon lors des sorties longues)</t>
  </si>
  <si>
    <t>Relâchement (Repos ! Trop tard pour progresser ! Repos !)</t>
  </si>
  <si>
    <t>Prépa générale (travailler son endurance à l'effort)</t>
  </si>
  <si>
    <t>80 min</t>
  </si>
  <si>
    <t>120 min</t>
  </si>
  <si>
    <t>Parcours habituel, facile, vitesse cible marathon</t>
  </si>
  <si>
    <t>20min footing, 3 fois 20 min vit. Compet., footing 5 min entre séries, 10min footing</t>
  </si>
  <si>
    <t>105 min</t>
  </si>
  <si>
    <t>20 min footing, 25 min vitesse marathon, 15 min footing.</t>
  </si>
  <si>
    <t>2 fois (15 min footing, puis 10 min à vitesse Compet., puis 15 min footing, puis 20 min vit.1 )</t>
  </si>
  <si>
    <t>Ou semi-marathon préparatoire, à courir à vitesse marathon cible.</t>
  </si>
  <si>
    <t>Vitesse marathon</t>
  </si>
  <si>
    <t>100 min</t>
  </si>
  <si>
    <t>30/30, 30 secondes V2, 30 secondes footing, pendant 6 minutes</t>
  </si>
  <si>
    <t xml:space="preserve">Editeur </t>
  </si>
  <si>
    <t>Plans entraînements d'El Tocardo (Denis Lapalus)</t>
  </si>
  <si>
    <t>Avant toute inscription à un marathon, un avis médical et une attestation d'aptitude à la pratique à la course à pied en compétition est obligatoire. Ne mettez pas votre vie en jeu pour une médaille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</si>
</sst>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entury Gothic"/>
      <family val="2"/>
      <scheme val="minor"/>
    </font>
    <font>
      <b/>
      <sz val="11"/>
      <color theme="1"/>
      <name val="Century Gothic"/>
      <family val="2"/>
      <scheme val="minor"/>
    </font>
    <font>
      <b/>
      <sz val="11"/>
      <color theme="0"/>
      <name val="Century Gothic"/>
      <family val="2"/>
      <scheme val="minor"/>
    </font>
    <font>
      <sz val="11"/>
      <color theme="0"/>
      <name val="Century Gothic"/>
      <family val="2"/>
      <scheme val="minor"/>
    </font>
    <font>
      <i/>
      <sz val="11"/>
      <color theme="1"/>
      <name val="Century Gothic"/>
      <family val="2"/>
      <scheme val="minor"/>
    </font>
    <font>
      <b/>
      <i/>
      <sz val="11"/>
      <color theme="1"/>
      <name val="Century Gothic"/>
      <family val="2"/>
      <scheme val="minor"/>
    </font>
    <font>
      <b/>
      <sz val="11"/>
      <color rgb="FFFF0000"/>
      <name val="Century Gothic"/>
      <family val="2"/>
      <scheme val="minor"/>
    </font>
    <font>
      <u/>
      <sz val="11"/>
      <color theme="10"/>
      <name val="Century Gothic"/>
      <family val="2"/>
      <scheme val="minor"/>
    </font>
    <font>
      <b/>
      <sz val="9"/>
      <color theme="1"/>
      <name val="Century Gothic"/>
      <family val="2"/>
      <scheme val="minor"/>
    </font>
    <font>
      <sz val="9"/>
      <color theme="1"/>
      <name val="Century Gothic"/>
      <family val="2"/>
      <scheme val="minor"/>
    </font>
  </fonts>
  <fills count="1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00B050"/>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77">
    <xf numFmtId="0" fontId="0" fillId="0" borderId="0" xfId="0"/>
    <xf numFmtId="2" fontId="0" fillId="0" borderId="0" xfId="0" applyNumberFormat="1"/>
    <xf numFmtId="0" fontId="1" fillId="0" borderId="0" xfId="0" applyFont="1"/>
    <xf numFmtId="2" fontId="1" fillId="0" borderId="0" xfId="0" applyNumberFormat="1" applyFont="1"/>
    <xf numFmtId="21" fontId="1" fillId="0" borderId="0" xfId="0" applyNumberFormat="1" applyFont="1"/>
    <xf numFmtId="16" fontId="0" fillId="0" borderId="0" xfId="0" applyNumberFormat="1"/>
    <xf numFmtId="0" fontId="3" fillId="2" borderId="0" xfId="0" applyFont="1" applyFill="1"/>
    <xf numFmtId="0" fontId="2" fillId="2" borderId="0" xfId="0" applyFont="1" applyFill="1"/>
    <xf numFmtId="0" fontId="1" fillId="0" borderId="1" xfId="0" applyFont="1" applyBorder="1"/>
    <xf numFmtId="2" fontId="1" fillId="0" borderId="1" xfId="0" applyNumberFormat="1" applyFont="1" applyBorder="1" applyAlignment="1">
      <alignment horizontal="center"/>
    </xf>
    <xf numFmtId="0" fontId="1" fillId="0" borderId="1" xfId="0" applyFont="1" applyBorder="1" applyAlignment="1">
      <alignment horizontal="center"/>
    </xf>
    <xf numFmtId="0" fontId="0" fillId="0" borderId="1" xfId="0" applyBorder="1"/>
    <xf numFmtId="2" fontId="0" fillId="0" borderId="1" xfId="0" applyNumberFormat="1" applyBorder="1"/>
    <xf numFmtId="0" fontId="0" fillId="0" borderId="0" xfId="0" applyBorder="1" applyAlignment="1">
      <alignment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0" xfId="0" applyFill="1" applyBorder="1"/>
    <xf numFmtId="0" fontId="0" fillId="0" borderId="0" xfId="0" applyFill="1" applyBorder="1" applyAlignment="1">
      <alignment horizontal="right"/>
    </xf>
    <xf numFmtId="0" fontId="0" fillId="0" borderId="0" xfId="0" applyBorder="1" applyAlignment="1">
      <alignment horizontal="right"/>
    </xf>
    <xf numFmtId="0" fontId="0" fillId="0" borderId="13" xfId="0" applyFill="1" applyBorder="1"/>
    <xf numFmtId="0" fontId="0" fillId="0" borderId="1" xfId="0" applyBorder="1" applyAlignment="1">
      <alignment horizontal="right"/>
    </xf>
    <xf numFmtId="0" fontId="0" fillId="3" borderId="13" xfId="0" applyFill="1" applyBorder="1"/>
    <xf numFmtId="0" fontId="0" fillId="3" borderId="0" xfId="0" applyFill="1" applyBorder="1"/>
    <xf numFmtId="0" fontId="0" fillId="3" borderId="14" xfId="0" applyFill="1" applyBorder="1"/>
    <xf numFmtId="0" fontId="1" fillId="3" borderId="15" xfId="0" applyFont="1" applyFill="1" applyBorder="1"/>
    <xf numFmtId="0" fontId="0" fillId="3" borderId="16" xfId="0" applyFill="1" applyBorder="1"/>
    <xf numFmtId="0" fontId="0" fillId="3" borderId="17" xfId="0" applyFill="1" applyBorder="1"/>
    <xf numFmtId="0" fontId="0" fillId="4" borderId="0" xfId="0" applyFill="1" applyBorder="1"/>
    <xf numFmtId="0" fontId="0" fillId="0" borderId="0" xfId="0" applyAlignment="1">
      <alignment wrapText="1"/>
    </xf>
    <xf numFmtId="0" fontId="1" fillId="0" borderId="0" xfId="0" applyFont="1" applyFill="1" applyBorder="1"/>
    <xf numFmtId="0" fontId="4" fillId="4" borderId="0" xfId="0" applyFont="1" applyFill="1" applyBorder="1"/>
    <xf numFmtId="0" fontId="5" fillId="3" borderId="13" xfId="0" applyFont="1" applyFill="1" applyBorder="1"/>
    <xf numFmtId="0" fontId="5" fillId="3" borderId="0" xfId="0" applyFont="1" applyFill="1" applyBorder="1"/>
    <xf numFmtId="0" fontId="5" fillId="3" borderId="14" xfId="0" applyFont="1" applyFill="1" applyBorder="1"/>
    <xf numFmtId="0" fontId="5" fillId="0" borderId="13" xfId="0" applyFont="1" applyBorder="1"/>
    <xf numFmtId="0" fontId="5" fillId="4" borderId="0" xfId="0" applyFont="1" applyFill="1" applyBorder="1"/>
    <xf numFmtId="0" fontId="5" fillId="0" borderId="0" xfId="0" applyFont="1" applyBorder="1"/>
    <xf numFmtId="0" fontId="5" fillId="0" borderId="14" xfId="0" applyFont="1" applyBorder="1"/>
    <xf numFmtId="0" fontId="0" fillId="3" borderId="0" xfId="0" applyFill="1" applyBorder="1" applyAlignment="1">
      <alignment horizontal="left"/>
    </xf>
    <xf numFmtId="0" fontId="0" fillId="0" borderId="0" xfId="0" applyBorder="1" applyAlignment="1">
      <alignment horizontal="left"/>
    </xf>
    <xf numFmtId="0" fontId="1" fillId="0" borderId="0" xfId="0" applyFont="1" applyAlignment="1">
      <alignment horizontal="center" vertical="center" wrapText="1"/>
    </xf>
    <xf numFmtId="0" fontId="1" fillId="5" borderId="0" xfId="0" applyFont="1" applyFill="1"/>
    <xf numFmtId="0" fontId="1" fillId="0" borderId="0" xfId="0" applyFont="1" applyBorder="1"/>
    <xf numFmtId="0" fontId="1" fillId="0" borderId="1" xfId="0" applyFont="1" applyFill="1" applyBorder="1"/>
    <xf numFmtId="0" fontId="0" fillId="0" borderId="2" xfId="0" applyBorder="1" applyAlignment="1">
      <alignment vertical="top"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 fillId="5" borderId="0" xfId="0" applyFont="1" applyFill="1" applyBorder="1" applyAlignment="1">
      <alignment vertical="center" wrapText="1"/>
    </xf>
    <xf numFmtId="0" fontId="0" fillId="5" borderId="0" xfId="0" applyFill="1" applyAlignment="1"/>
    <xf numFmtId="0" fontId="1" fillId="4" borderId="0" xfId="0" applyFont="1" applyFill="1" applyBorder="1" applyAlignment="1">
      <alignment vertical="center" wrapText="1"/>
    </xf>
    <xf numFmtId="0" fontId="1" fillId="7" borderId="14" xfId="0" applyFont="1" applyFill="1" applyBorder="1" applyAlignment="1">
      <alignment horizontal="center" vertical="center" wrapText="1"/>
    </xf>
    <xf numFmtId="0" fontId="0" fillId="0" borderId="14" xfId="0" applyBorder="1" applyAlignment="1">
      <alignment horizontal="center" vertical="center" wrapText="1"/>
    </xf>
    <xf numFmtId="0" fontId="1" fillId="6" borderId="0" xfId="0" applyFont="1" applyFill="1" applyAlignment="1">
      <alignment horizontal="center" vertical="center" wrapText="1"/>
    </xf>
    <xf numFmtId="0" fontId="0" fillId="0" borderId="0" xfId="0" applyAlignment="1"/>
    <xf numFmtId="0" fontId="0" fillId="0" borderId="0" xfId="0" applyAlignment="1"/>
    <xf numFmtId="0" fontId="6" fillId="0" borderId="0" xfId="0" applyFont="1"/>
    <xf numFmtId="0" fontId="1" fillId="3" borderId="16" xfId="0" applyFont="1" applyFill="1" applyBorder="1" applyAlignment="1">
      <alignment horizontal="left"/>
    </xf>
    <xf numFmtId="0" fontId="1" fillId="8" borderId="14" xfId="0" applyFont="1" applyFill="1" applyBorder="1" applyAlignment="1">
      <alignment vertical="center" wrapText="1"/>
    </xf>
    <xf numFmtId="0" fontId="0" fillId="0" borderId="14" xfId="0" applyBorder="1" applyAlignment="1">
      <alignment vertical="center" wrapText="1"/>
    </xf>
    <xf numFmtId="0" fontId="1" fillId="9" borderId="14" xfId="0" applyFont="1" applyFill="1" applyBorder="1" applyAlignment="1">
      <alignment horizontal="center" vertical="center" wrapText="1"/>
    </xf>
    <xf numFmtId="0" fontId="0" fillId="9" borderId="14" xfId="0" applyFill="1" applyBorder="1" applyAlignment="1"/>
    <xf numFmtId="0" fontId="0" fillId="9" borderId="0" xfId="0" applyFill="1" applyBorder="1" applyAlignment="1"/>
    <xf numFmtId="0" fontId="5" fillId="4" borderId="13" xfId="0" applyFont="1" applyFill="1" applyBorder="1"/>
    <xf numFmtId="0" fontId="7" fillId="0" borderId="0" xfId="1"/>
    <xf numFmtId="0" fontId="8" fillId="4" borderId="0" xfId="0" applyFont="1" applyFill="1" applyBorder="1" applyAlignment="1">
      <alignment vertical="center" wrapText="1"/>
    </xf>
    <xf numFmtId="0" fontId="9" fillId="0" borderId="0" xfId="0" applyFont="1" applyAlignment="1"/>
    <xf numFmtId="0" fontId="3" fillId="2" borderId="0" xfId="0" applyFont="1" applyFill="1" applyProtection="1">
      <protection locked="0"/>
    </xf>
  </cellXfs>
  <cellStyles count="2">
    <cellStyle name="Lien hypertexte"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enislapalu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abSelected="1" workbookViewId="0">
      <selection activeCell="F2" sqref="F2"/>
    </sheetView>
  </sheetViews>
  <sheetFormatPr baseColWidth="10" defaultRowHeight="16.5" x14ac:dyDescent="0.3"/>
  <cols>
    <col min="1" max="1" width="4.625" customWidth="1"/>
    <col min="2" max="2" width="17.25" customWidth="1"/>
    <col min="3" max="3" width="20.375" customWidth="1"/>
    <col min="4" max="4" width="14.25" customWidth="1"/>
    <col min="5" max="5" width="5.625" customWidth="1"/>
    <col min="12" max="12" width="16.125" customWidth="1"/>
  </cols>
  <sheetData>
    <row r="1" spans="1:12" x14ac:dyDescent="0.3">
      <c r="A1" s="2" t="s">
        <v>15</v>
      </c>
    </row>
    <row r="2" spans="1:12" x14ac:dyDescent="0.3">
      <c r="B2" t="s">
        <v>0</v>
      </c>
      <c r="C2" s="7">
        <v>42.195</v>
      </c>
      <c r="D2" s="7" t="s">
        <v>1</v>
      </c>
      <c r="E2" t="s">
        <v>2</v>
      </c>
      <c r="F2" s="76">
        <v>240</v>
      </c>
      <c r="G2" s="6" t="s">
        <v>3</v>
      </c>
      <c r="I2" s="45">
        <f>F2/60</f>
        <v>4</v>
      </c>
      <c r="J2" s="45" t="s">
        <v>83</v>
      </c>
    </row>
    <row r="3" spans="1:12" x14ac:dyDescent="0.3">
      <c r="B3" t="s">
        <v>4</v>
      </c>
      <c r="C3" s="3">
        <f>C2/(F2/60)</f>
        <v>10.54875</v>
      </c>
      <c r="D3" t="s">
        <v>5</v>
      </c>
    </row>
    <row r="4" spans="1:12" x14ac:dyDescent="0.3">
      <c r="B4" t="s">
        <v>6</v>
      </c>
      <c r="C4" s="4">
        <f>(1/C3)*TIME(1,0,0)</f>
        <v>3.9499150768258478E-3</v>
      </c>
      <c r="G4" t="s">
        <v>107</v>
      </c>
      <c r="H4" s="73" t="s">
        <v>108</v>
      </c>
    </row>
    <row r="5" spans="1:12" ht="17.25" thickBot="1" x14ac:dyDescent="0.35">
      <c r="B5" t="s">
        <v>8</v>
      </c>
      <c r="C5" s="3">
        <f>C3/0.85</f>
        <v>12.410294117647059</v>
      </c>
      <c r="D5" t="s">
        <v>5</v>
      </c>
    </row>
    <row r="6" spans="1:12" ht="16.5" customHeight="1" x14ac:dyDescent="0.3">
      <c r="C6" s="1"/>
      <c r="G6" s="48" t="s">
        <v>81</v>
      </c>
      <c r="H6" s="49"/>
      <c r="I6" s="49"/>
      <c r="J6" s="49"/>
      <c r="K6" s="49"/>
      <c r="L6" s="50"/>
    </row>
    <row r="7" spans="1:12" x14ac:dyDescent="0.3">
      <c r="A7" s="2" t="s">
        <v>41</v>
      </c>
      <c r="C7" s="1"/>
      <c r="G7" s="51"/>
      <c r="H7" s="52"/>
      <c r="I7" s="52"/>
      <c r="J7" s="52"/>
      <c r="K7" s="52"/>
      <c r="L7" s="53"/>
    </row>
    <row r="8" spans="1:12" x14ac:dyDescent="0.3">
      <c r="B8" s="8" t="s">
        <v>16</v>
      </c>
      <c r="C8" s="9" t="s">
        <v>13</v>
      </c>
      <c r="D8" s="10" t="s">
        <v>14</v>
      </c>
      <c r="E8" s="11"/>
      <c r="G8" s="51"/>
      <c r="H8" s="52"/>
      <c r="I8" s="52"/>
      <c r="J8" s="52"/>
      <c r="K8" s="52"/>
      <c r="L8" s="53"/>
    </row>
    <row r="9" spans="1:12" x14ac:dyDescent="0.3">
      <c r="A9" t="s">
        <v>37</v>
      </c>
      <c r="B9" s="11" t="s">
        <v>9</v>
      </c>
      <c r="C9" s="12">
        <f>C5*0.65</f>
        <v>8.066691176470588</v>
      </c>
      <c r="D9" s="12">
        <f>C5*0.75</f>
        <v>9.3077205882352949</v>
      </c>
      <c r="E9" s="11" t="s">
        <v>5</v>
      </c>
      <c r="G9" s="51"/>
      <c r="H9" s="52"/>
      <c r="I9" s="52"/>
      <c r="J9" s="52"/>
      <c r="K9" s="52"/>
      <c r="L9" s="53"/>
    </row>
    <row r="10" spans="1:12" x14ac:dyDescent="0.3">
      <c r="A10" t="s">
        <v>10</v>
      </c>
      <c r="B10" s="11" t="s">
        <v>38</v>
      </c>
      <c r="C10" s="12">
        <f>C5*0.7</f>
        <v>8.6872058823529397</v>
      </c>
      <c r="D10" s="12">
        <f>C5*0.8</f>
        <v>9.9282352941176484</v>
      </c>
      <c r="E10" s="11" t="s">
        <v>5</v>
      </c>
      <c r="G10" s="51"/>
      <c r="H10" s="52"/>
      <c r="I10" s="52"/>
      <c r="J10" s="52"/>
      <c r="K10" s="52"/>
      <c r="L10" s="53"/>
    </row>
    <row r="11" spans="1:12" x14ac:dyDescent="0.3">
      <c r="A11" t="s">
        <v>40</v>
      </c>
      <c r="B11" s="11" t="s">
        <v>12</v>
      </c>
      <c r="C11" s="12">
        <f>C3</f>
        <v>10.54875</v>
      </c>
      <c r="D11" s="12">
        <f>C5*0.95</f>
        <v>11.789779411764705</v>
      </c>
      <c r="E11" s="11" t="s">
        <v>5</v>
      </c>
      <c r="G11" s="51"/>
      <c r="H11" s="52"/>
      <c r="I11" s="52"/>
      <c r="J11" s="52"/>
      <c r="K11" s="52"/>
      <c r="L11" s="53"/>
    </row>
    <row r="12" spans="1:12" x14ac:dyDescent="0.3">
      <c r="A12" t="s">
        <v>11</v>
      </c>
      <c r="B12" s="11" t="s">
        <v>39</v>
      </c>
      <c r="C12" s="12">
        <v>11</v>
      </c>
      <c r="D12" s="12">
        <f>C5*0.9</f>
        <v>11.169264705882354</v>
      </c>
      <c r="E12" s="11" t="s">
        <v>5</v>
      </c>
      <c r="G12" s="51"/>
      <c r="H12" s="52"/>
      <c r="I12" s="52"/>
      <c r="J12" s="52"/>
      <c r="K12" s="52"/>
      <c r="L12" s="53"/>
    </row>
    <row r="13" spans="1:12" x14ac:dyDescent="0.3">
      <c r="G13" s="51"/>
      <c r="H13" s="52"/>
      <c r="I13" s="52"/>
      <c r="J13" s="52"/>
      <c r="K13" s="52"/>
      <c r="L13" s="53"/>
    </row>
    <row r="14" spans="1:12" x14ac:dyDescent="0.3">
      <c r="A14" s="2" t="s">
        <v>7</v>
      </c>
      <c r="G14" s="51"/>
      <c r="H14" s="52"/>
      <c r="I14" s="52"/>
      <c r="J14" s="52"/>
      <c r="K14" s="52"/>
      <c r="L14" s="53"/>
    </row>
    <row r="15" spans="1:12" x14ac:dyDescent="0.3">
      <c r="A15" s="2"/>
      <c r="G15" s="51"/>
      <c r="H15" s="52"/>
      <c r="I15" s="52"/>
      <c r="J15" s="52"/>
      <c r="K15" s="52"/>
      <c r="L15" s="53"/>
    </row>
    <row r="16" spans="1:12" x14ac:dyDescent="0.3">
      <c r="A16" s="2"/>
      <c r="B16" s="8" t="s">
        <v>18</v>
      </c>
      <c r="C16" s="8" t="s">
        <v>29</v>
      </c>
      <c r="D16" s="8" t="s">
        <v>17</v>
      </c>
      <c r="G16" s="51"/>
      <c r="H16" s="52"/>
      <c r="I16" s="52"/>
      <c r="J16" s="52"/>
      <c r="K16" s="52"/>
      <c r="L16" s="53"/>
    </row>
    <row r="17" spans="1:12" x14ac:dyDescent="0.3">
      <c r="A17" s="2"/>
      <c r="B17" s="11" t="s">
        <v>82</v>
      </c>
      <c r="C17" s="11">
        <v>2</v>
      </c>
      <c r="D17" s="11">
        <v>3</v>
      </c>
      <c r="G17" s="51"/>
      <c r="H17" s="52"/>
      <c r="I17" s="52"/>
      <c r="J17" s="52"/>
      <c r="K17" s="52"/>
      <c r="L17" s="53"/>
    </row>
    <row r="18" spans="1:12" x14ac:dyDescent="0.3">
      <c r="A18" s="2"/>
      <c r="B18" s="11" t="s">
        <v>19</v>
      </c>
      <c r="C18" s="11">
        <v>4</v>
      </c>
      <c r="D18" s="11">
        <v>3</v>
      </c>
      <c r="G18" s="51"/>
      <c r="H18" s="52"/>
      <c r="I18" s="52"/>
      <c r="J18" s="52"/>
      <c r="K18" s="52"/>
      <c r="L18" s="53"/>
    </row>
    <row r="19" spans="1:12" x14ac:dyDescent="0.3">
      <c r="B19" s="11" t="s">
        <v>21</v>
      </c>
      <c r="C19" s="11">
        <v>4</v>
      </c>
      <c r="D19" s="24" t="s">
        <v>49</v>
      </c>
      <c r="G19" s="51"/>
      <c r="H19" s="52"/>
      <c r="I19" s="52"/>
      <c r="J19" s="52"/>
      <c r="K19" s="52"/>
      <c r="L19" s="53"/>
    </row>
    <row r="20" spans="1:12" ht="17.25" thickBot="1" x14ac:dyDescent="0.35">
      <c r="B20" s="11" t="s">
        <v>20</v>
      </c>
      <c r="C20" s="11">
        <v>2</v>
      </c>
      <c r="D20" s="11">
        <v>3</v>
      </c>
      <c r="G20" s="54"/>
      <c r="H20" s="55"/>
      <c r="I20" s="55"/>
      <c r="J20" s="55"/>
      <c r="K20" s="55"/>
      <c r="L20" s="56"/>
    </row>
    <row r="21" spans="1:12" x14ac:dyDescent="0.3">
      <c r="B21" s="47" t="s">
        <v>85</v>
      </c>
      <c r="C21" s="8">
        <f>SUM(C17:C20)</f>
        <v>12</v>
      </c>
      <c r="D21" s="18"/>
      <c r="G21" s="13"/>
      <c r="H21" s="13"/>
      <c r="I21" s="13"/>
      <c r="J21" s="13"/>
      <c r="K21" s="13"/>
      <c r="L21" s="13"/>
    </row>
    <row r="22" spans="1:12" x14ac:dyDescent="0.3">
      <c r="B22" s="33"/>
      <c r="C22" s="46"/>
      <c r="D22" s="18"/>
      <c r="G22" s="13"/>
      <c r="H22" s="13"/>
      <c r="I22" s="13"/>
      <c r="J22" s="13"/>
      <c r="K22" s="13"/>
      <c r="L22" s="13"/>
    </row>
    <row r="23" spans="1:12" x14ac:dyDescent="0.3">
      <c r="B23" s="20" t="s">
        <v>51</v>
      </c>
      <c r="C23" s="18"/>
      <c r="D23" s="18"/>
      <c r="G23" s="13"/>
      <c r="H23" s="13"/>
      <c r="I23" s="13"/>
      <c r="J23" s="13"/>
      <c r="K23" s="13"/>
      <c r="L23" s="13"/>
    </row>
    <row r="24" spans="1:12" x14ac:dyDescent="0.3">
      <c r="B24" s="33" t="s">
        <v>52</v>
      </c>
    </row>
    <row r="25" spans="1:12" x14ac:dyDescent="0.3">
      <c r="B25" s="20" t="s">
        <v>84</v>
      </c>
    </row>
    <row r="26" spans="1:12" x14ac:dyDescent="0.3">
      <c r="B26" s="20"/>
    </row>
    <row r="27" spans="1:12" x14ac:dyDescent="0.3">
      <c r="B27" s="57" t="s">
        <v>78</v>
      </c>
      <c r="C27" s="58"/>
      <c r="D27" s="58"/>
      <c r="E27" s="58"/>
      <c r="F27" s="58"/>
      <c r="G27" s="58"/>
      <c r="H27" s="58"/>
      <c r="I27" s="58"/>
      <c r="J27" s="58"/>
      <c r="K27" s="58"/>
      <c r="L27" s="58"/>
    </row>
    <row r="28" spans="1:12" ht="30" customHeight="1" x14ac:dyDescent="0.3">
      <c r="B28" s="74" t="s">
        <v>109</v>
      </c>
      <c r="C28" s="75"/>
      <c r="D28" s="75"/>
      <c r="E28" s="75"/>
      <c r="F28" s="75"/>
      <c r="G28" s="75"/>
      <c r="H28" s="75"/>
      <c r="I28" s="75"/>
      <c r="J28" s="75"/>
      <c r="K28" s="75"/>
      <c r="L28" s="75"/>
    </row>
    <row r="29" spans="1:12" x14ac:dyDescent="0.3">
      <c r="B29" s="59" t="s">
        <v>65</v>
      </c>
      <c r="C29" s="52"/>
      <c r="D29" s="52"/>
      <c r="E29" s="52"/>
      <c r="F29" s="52"/>
      <c r="G29" s="52"/>
      <c r="H29" s="52"/>
      <c r="I29" s="52"/>
      <c r="J29" s="52"/>
      <c r="K29" s="52"/>
      <c r="L29" s="52"/>
    </row>
    <row r="30" spans="1:12" x14ac:dyDescent="0.3">
      <c r="B30" s="52"/>
      <c r="C30" s="52"/>
      <c r="D30" s="52"/>
      <c r="E30" s="52"/>
      <c r="F30" s="52"/>
      <c r="G30" s="52"/>
      <c r="H30" s="52"/>
      <c r="I30" s="52"/>
      <c r="J30" s="52"/>
      <c r="K30" s="52"/>
      <c r="L30" s="52"/>
    </row>
    <row r="31" spans="1:12" x14ac:dyDescent="0.3">
      <c r="B31" s="32"/>
      <c r="C31" s="32"/>
      <c r="D31" s="32"/>
      <c r="E31" s="32"/>
      <c r="F31" s="32"/>
      <c r="G31" s="32"/>
      <c r="H31" s="32"/>
      <c r="I31" s="32"/>
      <c r="J31" s="32"/>
      <c r="K31" s="32"/>
      <c r="L31" s="32"/>
    </row>
    <row r="32" spans="1:12" x14ac:dyDescent="0.3">
      <c r="A32" s="2" t="s">
        <v>22</v>
      </c>
      <c r="B32" s="2" t="s">
        <v>28</v>
      </c>
      <c r="C32" s="2" t="s">
        <v>23</v>
      </c>
      <c r="D32" s="2" t="s">
        <v>24</v>
      </c>
      <c r="E32" s="2"/>
      <c r="F32" s="2" t="s">
        <v>33</v>
      </c>
    </row>
    <row r="33" spans="1:12" x14ac:dyDescent="0.3">
      <c r="A33">
        <v>1</v>
      </c>
      <c r="B33" s="60" t="s">
        <v>82</v>
      </c>
      <c r="C33" s="14" t="s">
        <v>9</v>
      </c>
      <c r="D33" s="15" t="s">
        <v>32</v>
      </c>
      <c r="E33" s="15"/>
      <c r="F33" s="15" t="s">
        <v>34</v>
      </c>
      <c r="G33" s="15"/>
      <c r="H33" s="15"/>
      <c r="I33" s="15"/>
      <c r="J33" s="15"/>
      <c r="K33" s="15"/>
      <c r="L33" s="16"/>
    </row>
    <row r="34" spans="1:12" x14ac:dyDescent="0.3">
      <c r="B34" s="61"/>
      <c r="C34" s="17" t="s">
        <v>30</v>
      </c>
      <c r="D34" s="21" t="s">
        <v>36</v>
      </c>
      <c r="E34" s="18"/>
      <c r="F34" s="18" t="s">
        <v>54</v>
      </c>
      <c r="G34" s="18"/>
      <c r="H34" s="18"/>
      <c r="I34" s="18"/>
      <c r="J34" s="18"/>
      <c r="K34" s="18"/>
      <c r="L34" s="19"/>
    </row>
    <row r="35" spans="1:12" x14ac:dyDescent="0.3">
      <c r="B35" s="61"/>
      <c r="C35" s="17" t="s">
        <v>31</v>
      </c>
      <c r="D35" s="18" t="s">
        <v>53</v>
      </c>
      <c r="E35" s="18"/>
      <c r="F35" s="18" t="s">
        <v>34</v>
      </c>
      <c r="G35" s="18"/>
      <c r="H35" s="18"/>
      <c r="I35" s="18"/>
      <c r="J35" s="18"/>
      <c r="K35" s="18"/>
      <c r="L35" s="19"/>
    </row>
    <row r="36" spans="1:12" x14ac:dyDescent="0.3">
      <c r="B36" s="61"/>
      <c r="C36" s="17"/>
      <c r="D36" s="18"/>
      <c r="E36" s="18"/>
      <c r="F36" s="18"/>
      <c r="G36" s="18"/>
      <c r="H36" s="18"/>
      <c r="I36" s="18"/>
      <c r="J36" s="18"/>
      <c r="K36" s="18"/>
      <c r="L36" s="19"/>
    </row>
    <row r="37" spans="1:12" x14ac:dyDescent="0.3">
      <c r="A37">
        <v>2</v>
      </c>
      <c r="B37" s="61"/>
      <c r="C37" s="25" t="s">
        <v>9</v>
      </c>
      <c r="D37" s="26" t="s">
        <v>53</v>
      </c>
      <c r="E37" s="26"/>
      <c r="F37" s="26" t="s">
        <v>42</v>
      </c>
      <c r="G37" s="26"/>
      <c r="H37" s="26"/>
      <c r="I37" s="26"/>
      <c r="J37" s="26"/>
      <c r="K37" s="26"/>
      <c r="L37" s="27"/>
    </row>
    <row r="38" spans="1:12" x14ac:dyDescent="0.3">
      <c r="B38" s="61"/>
      <c r="C38" s="25" t="s">
        <v>30</v>
      </c>
      <c r="D38" s="26">
        <v>300</v>
      </c>
      <c r="E38" s="26" t="s">
        <v>44</v>
      </c>
      <c r="F38" s="26" t="s">
        <v>59</v>
      </c>
      <c r="G38" s="26"/>
      <c r="H38" s="26"/>
      <c r="I38" s="26"/>
      <c r="J38" s="26"/>
      <c r="K38" s="26"/>
      <c r="L38" s="27"/>
    </row>
    <row r="39" spans="1:12" x14ac:dyDescent="0.3">
      <c r="B39" s="61"/>
      <c r="C39" s="25" t="s">
        <v>9</v>
      </c>
      <c r="D39" s="26" t="s">
        <v>56</v>
      </c>
      <c r="E39" s="26"/>
      <c r="F39" s="26" t="s">
        <v>60</v>
      </c>
      <c r="G39" s="26"/>
      <c r="H39" s="26"/>
      <c r="I39" s="26"/>
      <c r="J39" s="26"/>
      <c r="K39" s="26"/>
      <c r="L39" s="27"/>
    </row>
    <row r="40" spans="1:12" x14ac:dyDescent="0.3">
      <c r="B40" s="44"/>
      <c r="C40" s="17"/>
      <c r="D40" s="18"/>
      <c r="E40" s="18"/>
      <c r="F40" s="18"/>
      <c r="G40" s="18"/>
      <c r="H40" s="18"/>
      <c r="I40" s="18"/>
      <c r="J40" s="18"/>
      <c r="K40" s="18"/>
      <c r="L40" s="19"/>
    </row>
    <row r="41" spans="1:12" x14ac:dyDescent="0.3">
      <c r="A41">
        <v>3</v>
      </c>
      <c r="B41" s="62" t="s">
        <v>95</v>
      </c>
      <c r="C41" s="17" t="s">
        <v>9</v>
      </c>
      <c r="D41" s="18" t="s">
        <v>27</v>
      </c>
      <c r="E41" s="18"/>
      <c r="F41" s="34" t="s">
        <v>58</v>
      </c>
      <c r="G41" s="18"/>
      <c r="H41" s="18"/>
      <c r="I41" s="18"/>
      <c r="J41" s="18"/>
      <c r="K41" s="18"/>
      <c r="L41" s="19"/>
    </row>
    <row r="42" spans="1:12" x14ac:dyDescent="0.3">
      <c r="B42" s="63"/>
      <c r="C42" s="38" t="s">
        <v>69</v>
      </c>
      <c r="D42" s="39" t="s">
        <v>57</v>
      </c>
      <c r="E42" s="40"/>
      <c r="F42" s="39" t="s">
        <v>66</v>
      </c>
      <c r="G42" s="40"/>
      <c r="H42" s="40"/>
      <c r="I42" s="40"/>
      <c r="J42" s="40"/>
      <c r="K42" s="40"/>
      <c r="L42" s="41"/>
    </row>
    <row r="43" spans="1:12" x14ac:dyDescent="0.3">
      <c r="B43" s="63"/>
      <c r="C43" s="17" t="s">
        <v>30</v>
      </c>
      <c r="D43" s="18">
        <v>500</v>
      </c>
      <c r="E43" s="18" t="s">
        <v>44</v>
      </c>
      <c r="F43" s="18" t="s">
        <v>61</v>
      </c>
      <c r="G43" s="18"/>
      <c r="H43" s="18"/>
      <c r="I43" s="18"/>
      <c r="J43" s="18"/>
      <c r="K43" s="18"/>
      <c r="L43" s="19"/>
    </row>
    <row r="44" spans="1:12" x14ac:dyDescent="0.3">
      <c r="B44" s="63"/>
      <c r="C44" s="17" t="s">
        <v>9</v>
      </c>
      <c r="D44" s="18" t="s">
        <v>35</v>
      </c>
      <c r="E44" s="18"/>
      <c r="F44" s="18" t="s">
        <v>62</v>
      </c>
      <c r="G44" s="18"/>
      <c r="H44" s="18"/>
      <c r="I44" s="18"/>
      <c r="J44" s="18"/>
      <c r="K44" s="18"/>
      <c r="L44" s="19"/>
    </row>
    <row r="45" spans="1:12" x14ac:dyDescent="0.3">
      <c r="B45" s="63"/>
      <c r="C45" s="17"/>
      <c r="D45" s="18"/>
      <c r="E45" s="18"/>
      <c r="F45" s="18"/>
      <c r="G45" s="18"/>
      <c r="H45" s="18"/>
      <c r="I45" s="18"/>
      <c r="J45" s="18"/>
      <c r="K45" s="18"/>
      <c r="L45" s="19"/>
    </row>
    <row r="46" spans="1:12" x14ac:dyDescent="0.3">
      <c r="A46">
        <v>4</v>
      </c>
      <c r="B46" s="63"/>
      <c r="C46" s="25" t="s">
        <v>9</v>
      </c>
      <c r="D46" s="26" t="s">
        <v>63</v>
      </c>
      <c r="E46" s="26"/>
      <c r="F46" s="26" t="s">
        <v>43</v>
      </c>
      <c r="G46" s="26"/>
      <c r="H46" s="26"/>
      <c r="I46" s="26"/>
      <c r="J46" s="26"/>
      <c r="K46" s="26"/>
      <c r="L46" s="27"/>
    </row>
    <row r="47" spans="1:12" x14ac:dyDescent="0.3">
      <c r="B47" s="63"/>
      <c r="C47" s="35" t="s">
        <v>68</v>
      </c>
      <c r="D47" s="36" t="s">
        <v>64</v>
      </c>
      <c r="E47" s="36"/>
      <c r="F47" s="36" t="s">
        <v>67</v>
      </c>
      <c r="G47" s="36"/>
      <c r="H47" s="36"/>
      <c r="I47" s="36"/>
      <c r="J47" s="36"/>
      <c r="K47" s="36"/>
      <c r="L47" s="37"/>
    </row>
    <row r="48" spans="1:12" x14ac:dyDescent="0.3">
      <c r="B48" s="63"/>
      <c r="C48" s="25" t="s">
        <v>30</v>
      </c>
      <c r="D48" s="26">
        <v>200</v>
      </c>
      <c r="E48" s="26" t="s">
        <v>44</v>
      </c>
      <c r="F48" s="26" t="s">
        <v>70</v>
      </c>
      <c r="G48" s="26"/>
      <c r="H48" s="26"/>
      <c r="I48" s="26"/>
      <c r="J48" s="26"/>
      <c r="K48" s="26"/>
      <c r="L48" s="27"/>
    </row>
    <row r="49" spans="1:12" x14ac:dyDescent="0.3">
      <c r="B49" s="63"/>
      <c r="C49" s="25" t="s">
        <v>9</v>
      </c>
      <c r="D49" s="26" t="s">
        <v>56</v>
      </c>
      <c r="E49" s="26"/>
      <c r="F49" s="26" t="s">
        <v>60</v>
      </c>
      <c r="G49" s="26"/>
      <c r="H49" s="26"/>
      <c r="I49" s="26"/>
      <c r="J49" s="26"/>
      <c r="K49" s="26"/>
      <c r="L49" s="27"/>
    </row>
    <row r="50" spans="1:12" x14ac:dyDescent="0.3">
      <c r="B50" s="63"/>
      <c r="C50" s="17"/>
      <c r="D50" s="43"/>
      <c r="E50" s="18"/>
      <c r="F50" s="18"/>
      <c r="G50" s="18"/>
      <c r="H50" s="18"/>
      <c r="I50" s="18"/>
      <c r="J50" s="18"/>
      <c r="K50" s="18"/>
      <c r="L50" s="19"/>
    </row>
    <row r="51" spans="1:12" x14ac:dyDescent="0.3">
      <c r="A51">
        <v>5</v>
      </c>
      <c r="B51" s="63"/>
      <c r="C51" s="25" t="s">
        <v>9</v>
      </c>
      <c r="D51" s="26" t="s">
        <v>53</v>
      </c>
      <c r="E51" s="26"/>
      <c r="F51" s="26" t="s">
        <v>73</v>
      </c>
      <c r="G51" s="26"/>
      <c r="H51" s="26"/>
      <c r="I51" s="26"/>
      <c r="J51" s="26"/>
      <c r="K51" s="26"/>
      <c r="L51" s="27"/>
    </row>
    <row r="52" spans="1:12" x14ac:dyDescent="0.3">
      <c r="B52" s="63"/>
      <c r="C52" s="25" t="s">
        <v>71</v>
      </c>
      <c r="D52" s="42" t="s">
        <v>53</v>
      </c>
      <c r="E52" s="26"/>
      <c r="F52" s="26" t="s">
        <v>72</v>
      </c>
      <c r="G52" s="26"/>
      <c r="H52" s="26"/>
      <c r="I52" s="26"/>
      <c r="J52" s="26"/>
      <c r="K52" s="26"/>
      <c r="L52" s="27"/>
    </row>
    <row r="53" spans="1:12" x14ac:dyDescent="0.3">
      <c r="B53" s="63"/>
      <c r="C53" s="25" t="s">
        <v>9</v>
      </c>
      <c r="D53" s="26" t="s">
        <v>53</v>
      </c>
      <c r="E53" s="26"/>
      <c r="F53" s="26" t="s">
        <v>74</v>
      </c>
      <c r="G53" s="26"/>
      <c r="H53" s="26"/>
      <c r="I53" s="26"/>
      <c r="J53" s="26"/>
      <c r="K53" s="26"/>
      <c r="L53" s="27"/>
    </row>
    <row r="54" spans="1:12" x14ac:dyDescent="0.3">
      <c r="B54" s="63"/>
      <c r="C54" s="25"/>
      <c r="D54" s="26"/>
      <c r="E54" s="26"/>
      <c r="F54" s="26"/>
      <c r="G54" s="26"/>
      <c r="H54" s="26"/>
      <c r="I54" s="26"/>
      <c r="J54" s="26"/>
      <c r="K54" s="26"/>
      <c r="L54" s="27"/>
    </row>
    <row r="55" spans="1:12" x14ac:dyDescent="0.3">
      <c r="A55">
        <v>6</v>
      </c>
      <c r="B55" s="63"/>
      <c r="C55" s="17" t="s">
        <v>9</v>
      </c>
      <c r="D55" s="18" t="s">
        <v>91</v>
      </c>
      <c r="E55" s="18"/>
      <c r="F55" s="18" t="s">
        <v>50</v>
      </c>
      <c r="G55" s="18"/>
      <c r="H55" s="18"/>
      <c r="I55" s="18"/>
      <c r="J55" s="18"/>
      <c r="K55" s="18"/>
      <c r="L55" s="19"/>
    </row>
    <row r="56" spans="1:12" x14ac:dyDescent="0.3">
      <c r="B56" s="63"/>
      <c r="C56" s="17" t="s">
        <v>71</v>
      </c>
      <c r="D56" s="31" t="s">
        <v>75</v>
      </c>
      <c r="E56" s="31"/>
      <c r="F56" s="31" t="s">
        <v>76</v>
      </c>
      <c r="G56" s="18"/>
      <c r="H56" s="18"/>
      <c r="I56" s="18"/>
      <c r="J56" s="18"/>
      <c r="K56" s="18"/>
      <c r="L56" s="19"/>
    </row>
    <row r="57" spans="1:12" x14ac:dyDescent="0.3">
      <c r="B57" s="63"/>
      <c r="C57" s="17" t="s">
        <v>9</v>
      </c>
      <c r="D57" s="18" t="s">
        <v>27</v>
      </c>
      <c r="E57" s="18"/>
      <c r="F57" s="31" t="s">
        <v>77</v>
      </c>
      <c r="G57" s="18"/>
      <c r="H57" s="18"/>
      <c r="I57" s="18"/>
      <c r="J57" s="18"/>
      <c r="K57" s="18"/>
      <c r="L57" s="19"/>
    </row>
    <row r="58" spans="1:12" x14ac:dyDescent="0.3">
      <c r="A58" s="5"/>
      <c r="B58" s="63"/>
      <c r="C58" s="17" t="s">
        <v>9</v>
      </c>
      <c r="D58" s="43" t="s">
        <v>64</v>
      </c>
      <c r="E58" s="18"/>
      <c r="F58" s="18" t="s">
        <v>92</v>
      </c>
      <c r="G58" s="18"/>
      <c r="H58" s="18"/>
      <c r="I58" s="18"/>
      <c r="J58" s="18"/>
      <c r="K58" s="18"/>
      <c r="L58" s="19"/>
    </row>
    <row r="59" spans="1:12" x14ac:dyDescent="0.3">
      <c r="A59" s="5"/>
      <c r="B59" s="64"/>
      <c r="C59" s="17"/>
      <c r="D59" s="43"/>
      <c r="E59" s="18"/>
      <c r="F59" s="18"/>
      <c r="G59" s="18"/>
      <c r="H59" s="18"/>
      <c r="I59" s="18"/>
      <c r="J59" s="18"/>
      <c r="K59" s="18"/>
      <c r="L59" s="19"/>
    </row>
    <row r="60" spans="1:12" x14ac:dyDescent="0.3">
      <c r="A60">
        <v>7</v>
      </c>
      <c r="B60" s="69" t="s">
        <v>93</v>
      </c>
      <c r="C60" s="25" t="s">
        <v>9</v>
      </c>
      <c r="D60" s="26" t="s">
        <v>53</v>
      </c>
      <c r="E60" s="26"/>
      <c r="F60" s="26" t="s">
        <v>48</v>
      </c>
      <c r="G60" s="26"/>
      <c r="H60" s="26"/>
      <c r="I60" s="26"/>
      <c r="J60" s="26"/>
      <c r="K60" s="26"/>
      <c r="L60" s="27"/>
    </row>
    <row r="61" spans="1:12" x14ac:dyDescent="0.3">
      <c r="A61" s="5"/>
      <c r="B61" s="70"/>
      <c r="C61" s="25" t="s">
        <v>71</v>
      </c>
      <c r="D61" s="26" t="s">
        <v>100</v>
      </c>
      <c r="E61" s="26"/>
      <c r="F61" s="26" t="s">
        <v>99</v>
      </c>
      <c r="G61" s="26"/>
      <c r="H61" s="26"/>
      <c r="I61" s="26"/>
      <c r="J61" s="26"/>
      <c r="K61" s="26"/>
      <c r="L61" s="27"/>
    </row>
    <row r="62" spans="1:12" x14ac:dyDescent="0.3">
      <c r="A62" s="5"/>
      <c r="B62" s="70"/>
      <c r="C62" s="25" t="s">
        <v>9</v>
      </c>
      <c r="D62" s="26" t="s">
        <v>27</v>
      </c>
      <c r="E62" s="26"/>
      <c r="F62" s="26" t="s">
        <v>79</v>
      </c>
      <c r="G62" s="26"/>
      <c r="H62" s="26"/>
      <c r="I62" s="26"/>
      <c r="J62" s="26"/>
      <c r="K62" s="26"/>
      <c r="L62" s="27"/>
    </row>
    <row r="63" spans="1:12" x14ac:dyDescent="0.3">
      <c r="A63" s="5"/>
      <c r="B63" s="70"/>
      <c r="C63" s="25" t="s">
        <v>71</v>
      </c>
      <c r="D63" s="42" t="s">
        <v>53</v>
      </c>
      <c r="E63" s="26"/>
      <c r="F63" s="26" t="s">
        <v>101</v>
      </c>
      <c r="G63" s="26"/>
      <c r="H63" s="26"/>
      <c r="I63" s="26"/>
      <c r="J63" s="26"/>
      <c r="K63" s="26"/>
      <c r="L63" s="27"/>
    </row>
    <row r="64" spans="1:12" x14ac:dyDescent="0.3">
      <c r="A64" s="5"/>
      <c r="B64" s="70"/>
      <c r="C64" s="25"/>
      <c r="D64" s="42"/>
      <c r="E64" s="26"/>
      <c r="F64" s="26"/>
      <c r="G64" s="26"/>
      <c r="H64" s="26"/>
      <c r="I64" s="26"/>
      <c r="J64" s="26"/>
      <c r="K64" s="26"/>
      <c r="L64" s="27"/>
    </row>
    <row r="65" spans="1:12" x14ac:dyDescent="0.3">
      <c r="A65">
        <v>8</v>
      </c>
      <c r="B65" s="70"/>
      <c r="C65" s="17" t="s">
        <v>9</v>
      </c>
      <c r="D65" s="18" t="s">
        <v>96</v>
      </c>
      <c r="E65" s="18"/>
      <c r="F65" s="20" t="s">
        <v>47</v>
      </c>
      <c r="G65" s="18"/>
      <c r="H65" s="18"/>
      <c r="I65" s="18"/>
      <c r="J65" s="18"/>
      <c r="K65" s="18"/>
      <c r="L65" s="19"/>
    </row>
    <row r="66" spans="1:12" x14ac:dyDescent="0.3">
      <c r="A66" s="5"/>
      <c r="B66" s="70"/>
      <c r="C66" s="17" t="s">
        <v>30</v>
      </c>
      <c r="D66" s="22" t="s">
        <v>36</v>
      </c>
      <c r="E66" s="18"/>
      <c r="F66" s="18" t="s">
        <v>80</v>
      </c>
      <c r="G66" s="18"/>
      <c r="H66" s="18"/>
      <c r="I66" s="18"/>
      <c r="J66" s="18"/>
      <c r="K66" s="18"/>
      <c r="L66" s="19"/>
    </row>
    <row r="67" spans="1:12" x14ac:dyDescent="0.3">
      <c r="A67" s="5"/>
      <c r="B67" s="70"/>
      <c r="C67" s="23" t="s">
        <v>26</v>
      </c>
      <c r="D67" s="18" t="s">
        <v>53</v>
      </c>
      <c r="E67" s="18"/>
      <c r="F67" s="18" t="s">
        <v>46</v>
      </c>
      <c r="G67" s="18"/>
      <c r="H67" s="18"/>
      <c r="I67" s="18"/>
      <c r="J67" s="18"/>
      <c r="K67" s="18"/>
      <c r="L67" s="19"/>
    </row>
    <row r="68" spans="1:12" x14ac:dyDescent="0.3">
      <c r="A68" s="5"/>
      <c r="B68" s="71"/>
      <c r="C68" s="23" t="s">
        <v>71</v>
      </c>
      <c r="D68" s="18" t="s">
        <v>97</v>
      </c>
      <c r="E68" s="18"/>
      <c r="F68" s="20" t="s">
        <v>104</v>
      </c>
      <c r="G68" s="18"/>
      <c r="H68" s="18"/>
      <c r="I68" s="18"/>
      <c r="J68" s="18"/>
      <c r="K68" s="18"/>
      <c r="L68" s="19"/>
    </row>
    <row r="69" spans="1:12" x14ac:dyDescent="0.3">
      <c r="A69" s="5"/>
      <c r="B69" s="71"/>
      <c r="C69" s="72" t="s">
        <v>103</v>
      </c>
      <c r="D69" s="18"/>
      <c r="E69" s="18"/>
      <c r="F69" s="18"/>
      <c r="G69" s="18"/>
      <c r="H69" s="18"/>
      <c r="I69" s="18"/>
      <c r="J69" s="18"/>
      <c r="K69" s="18"/>
      <c r="L69" s="19"/>
    </row>
    <row r="70" spans="1:12" x14ac:dyDescent="0.3">
      <c r="A70">
        <v>9</v>
      </c>
      <c r="B70" s="70"/>
      <c r="C70" s="25" t="s">
        <v>9</v>
      </c>
      <c r="D70" s="26" t="s">
        <v>53</v>
      </c>
      <c r="E70" s="26"/>
      <c r="F70" s="26" t="s">
        <v>73</v>
      </c>
      <c r="G70" s="26"/>
      <c r="H70" s="26"/>
      <c r="I70" s="26"/>
      <c r="J70" s="26"/>
      <c r="K70" s="26"/>
      <c r="L70" s="27"/>
    </row>
    <row r="71" spans="1:12" x14ac:dyDescent="0.3">
      <c r="B71" s="70"/>
      <c r="C71" s="25" t="s">
        <v>71</v>
      </c>
      <c r="D71" s="42" t="s">
        <v>97</v>
      </c>
      <c r="E71" s="26"/>
      <c r="F71" s="26" t="s">
        <v>102</v>
      </c>
      <c r="G71" s="26"/>
      <c r="H71" s="26"/>
      <c r="I71" s="26"/>
      <c r="J71" s="26"/>
      <c r="K71" s="26"/>
      <c r="L71" s="27"/>
    </row>
    <row r="72" spans="1:12" x14ac:dyDescent="0.3">
      <c r="B72" s="70"/>
      <c r="C72" s="25" t="s">
        <v>9</v>
      </c>
      <c r="D72" s="26" t="s">
        <v>27</v>
      </c>
      <c r="E72" s="26"/>
      <c r="F72" s="26" t="s">
        <v>74</v>
      </c>
      <c r="G72" s="26"/>
      <c r="H72" s="26"/>
      <c r="I72" s="26"/>
      <c r="J72" s="26"/>
      <c r="K72" s="26"/>
      <c r="L72" s="27"/>
    </row>
    <row r="73" spans="1:12" x14ac:dyDescent="0.3">
      <c r="B73" s="70"/>
      <c r="C73" s="35"/>
      <c r="D73" s="26"/>
      <c r="E73" s="26"/>
      <c r="F73" s="26"/>
      <c r="G73" s="26"/>
      <c r="H73" s="26"/>
      <c r="I73" s="26"/>
      <c r="J73" s="26"/>
      <c r="K73" s="26"/>
      <c r="L73" s="27"/>
    </row>
    <row r="74" spans="1:12" x14ac:dyDescent="0.3">
      <c r="A74">
        <v>10</v>
      </c>
      <c r="B74" s="70"/>
      <c r="C74" s="17" t="s">
        <v>9</v>
      </c>
      <c r="D74" s="18" t="s">
        <v>53</v>
      </c>
      <c r="E74" s="18"/>
      <c r="F74" s="18" t="s">
        <v>50</v>
      </c>
      <c r="G74" s="18"/>
      <c r="H74" s="18"/>
      <c r="I74" s="18"/>
      <c r="J74" s="18"/>
      <c r="K74" s="18"/>
      <c r="L74" s="19"/>
    </row>
    <row r="75" spans="1:12" x14ac:dyDescent="0.3">
      <c r="B75" s="70"/>
      <c r="C75" s="17" t="s">
        <v>71</v>
      </c>
      <c r="D75" s="31" t="s">
        <v>75</v>
      </c>
      <c r="E75" s="31"/>
      <c r="F75" s="31" t="s">
        <v>76</v>
      </c>
      <c r="G75" s="18"/>
      <c r="H75" s="18"/>
      <c r="I75" s="18"/>
      <c r="J75" s="18"/>
      <c r="K75" s="18"/>
      <c r="L75" s="19"/>
    </row>
    <row r="76" spans="1:12" x14ac:dyDescent="0.3">
      <c r="B76" s="70"/>
      <c r="C76" s="17" t="s">
        <v>9</v>
      </c>
      <c r="D76" s="18" t="s">
        <v>27</v>
      </c>
      <c r="E76" s="18"/>
      <c r="F76" s="31" t="s">
        <v>77</v>
      </c>
      <c r="G76" s="18"/>
      <c r="H76" s="18"/>
      <c r="I76" s="18"/>
      <c r="J76" s="18"/>
      <c r="K76" s="18"/>
      <c r="L76" s="19"/>
    </row>
    <row r="77" spans="1:12" x14ac:dyDescent="0.3">
      <c r="A77" s="5"/>
      <c r="B77" s="70"/>
      <c r="C77" s="17" t="s">
        <v>71</v>
      </c>
      <c r="D77" s="43" t="s">
        <v>105</v>
      </c>
      <c r="E77" s="18"/>
      <c r="F77" s="18" t="s">
        <v>98</v>
      </c>
      <c r="G77" s="18"/>
      <c r="H77" s="18"/>
      <c r="I77" s="18"/>
      <c r="J77" s="18"/>
      <c r="K77" s="18"/>
      <c r="L77" s="19"/>
    </row>
    <row r="78" spans="1:12" x14ac:dyDescent="0.3">
      <c r="A78" s="5"/>
      <c r="B78" s="70"/>
      <c r="C78" s="17"/>
      <c r="D78" s="43"/>
      <c r="E78" s="18"/>
      <c r="F78" s="18"/>
      <c r="G78" s="18"/>
      <c r="H78" s="18"/>
      <c r="I78" s="18"/>
      <c r="J78" s="18"/>
      <c r="K78" s="18"/>
      <c r="L78" s="19"/>
    </row>
    <row r="79" spans="1:12" x14ac:dyDescent="0.3">
      <c r="A79">
        <v>11</v>
      </c>
      <c r="B79" s="67" t="s">
        <v>94</v>
      </c>
      <c r="C79" s="17" t="s">
        <v>9</v>
      </c>
      <c r="D79" s="18" t="s">
        <v>89</v>
      </c>
      <c r="E79" s="18"/>
      <c r="F79" s="20" t="s">
        <v>47</v>
      </c>
      <c r="G79" s="18"/>
      <c r="H79" s="18"/>
      <c r="I79" s="18"/>
      <c r="J79" s="18"/>
      <c r="K79" s="18"/>
      <c r="L79" s="19"/>
    </row>
    <row r="80" spans="1:12" x14ac:dyDescent="0.3">
      <c r="A80" s="5"/>
      <c r="B80" s="68"/>
      <c r="C80" s="17" t="s">
        <v>30</v>
      </c>
      <c r="D80" s="22" t="s">
        <v>36</v>
      </c>
      <c r="E80" s="18"/>
      <c r="F80" s="18" t="s">
        <v>106</v>
      </c>
      <c r="G80" s="18"/>
      <c r="H80" s="18"/>
      <c r="I80" s="18"/>
      <c r="J80" s="18"/>
      <c r="K80" s="18"/>
      <c r="L80" s="19"/>
    </row>
    <row r="81" spans="1:12" x14ac:dyDescent="0.3">
      <c r="A81" s="5"/>
      <c r="B81" s="68"/>
      <c r="C81" s="23" t="s">
        <v>26</v>
      </c>
      <c r="D81" s="18" t="s">
        <v>90</v>
      </c>
      <c r="E81" s="18"/>
      <c r="F81" s="18" t="s">
        <v>46</v>
      </c>
      <c r="G81" s="18"/>
      <c r="H81" s="18"/>
      <c r="I81" s="18"/>
      <c r="J81" s="18"/>
      <c r="K81" s="18"/>
      <c r="L81" s="19"/>
    </row>
    <row r="82" spans="1:12" x14ac:dyDescent="0.3">
      <c r="A82" s="5"/>
      <c r="B82" s="68"/>
      <c r="C82" s="23"/>
      <c r="D82" s="18"/>
      <c r="E82" s="18"/>
      <c r="F82" s="18"/>
      <c r="G82" s="18"/>
      <c r="H82" s="18"/>
      <c r="I82" s="18"/>
      <c r="J82" s="18"/>
      <c r="K82" s="18"/>
      <c r="L82" s="19"/>
    </row>
    <row r="83" spans="1:12" x14ac:dyDescent="0.3">
      <c r="A83">
        <v>12</v>
      </c>
      <c r="B83" s="68"/>
      <c r="C83" s="17" t="s">
        <v>9</v>
      </c>
      <c r="D83" s="18" t="s">
        <v>55</v>
      </c>
      <c r="E83" s="18"/>
      <c r="F83" s="20" t="s">
        <v>47</v>
      </c>
      <c r="G83" s="18"/>
      <c r="H83" s="18"/>
      <c r="I83" s="18"/>
      <c r="J83" s="18"/>
      <c r="K83" s="18"/>
      <c r="L83" s="19"/>
    </row>
    <row r="84" spans="1:12" x14ac:dyDescent="0.3">
      <c r="A84" s="5"/>
      <c r="B84" s="68"/>
      <c r="C84" s="23" t="s">
        <v>26</v>
      </c>
      <c r="D84" s="18" t="s">
        <v>25</v>
      </c>
      <c r="E84" s="18"/>
      <c r="F84" s="18" t="s">
        <v>46</v>
      </c>
      <c r="G84" s="18"/>
      <c r="H84" s="18"/>
      <c r="I84" s="18"/>
      <c r="J84" s="18"/>
      <c r="K84" s="18"/>
      <c r="L84" s="19"/>
    </row>
    <row r="85" spans="1:12" x14ac:dyDescent="0.3">
      <c r="A85" s="5"/>
      <c r="C85" s="17"/>
      <c r="D85" s="18"/>
      <c r="E85" s="18"/>
      <c r="F85" s="18"/>
      <c r="G85" s="18"/>
      <c r="H85" s="18"/>
      <c r="I85" s="18"/>
      <c r="J85" s="18"/>
      <c r="K85" s="18"/>
      <c r="L85" s="19"/>
    </row>
    <row r="86" spans="1:12" x14ac:dyDescent="0.3">
      <c r="A86" s="5"/>
      <c r="B86" s="65" t="s">
        <v>86</v>
      </c>
      <c r="C86" s="28" t="s">
        <v>87</v>
      </c>
      <c r="D86" s="66">
        <f>F2</f>
        <v>240</v>
      </c>
      <c r="E86" s="29" t="s">
        <v>88</v>
      </c>
      <c r="F86" s="29" t="s">
        <v>45</v>
      </c>
      <c r="G86" s="29"/>
      <c r="H86" s="29"/>
      <c r="I86" s="29"/>
      <c r="J86" s="29"/>
      <c r="K86" s="29"/>
      <c r="L86" s="30"/>
    </row>
  </sheetData>
  <sheetProtection password="D03D" sheet="1" objects="1" scenarios="1"/>
  <mergeCells count="8">
    <mergeCell ref="B33:B39"/>
    <mergeCell ref="B41:B58"/>
    <mergeCell ref="B60:B78"/>
    <mergeCell ref="B79:B84"/>
    <mergeCell ref="G6:L20"/>
    <mergeCell ref="B27:L27"/>
    <mergeCell ref="B29:L30"/>
    <mergeCell ref="B28:L28"/>
  </mergeCells>
  <hyperlinks>
    <hyperlink ref="H4" r:id="rId1"/>
  </hyperlinks>
  <pageMargins left="0.70866141732283472" right="0.70866141732283472" top="0.74803149606299213" bottom="0.74803149606299213" header="0.31496062992125984" footer="0.31496062992125984"/>
  <pageSetup paperSize="9" scale="83" fitToHeight="0" orientation="landscape" r:id="rId2"/>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Marathon en 4h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2019-01-13T14:35:22Z</cp:lastPrinted>
  <dcterms:created xsi:type="dcterms:W3CDTF">2017-04-25T18:13:01Z</dcterms:created>
  <dcterms:modified xsi:type="dcterms:W3CDTF">2019-01-13T14:49:45Z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6236a9d9-7b79-42a0-a220-c63fb90cdc3c</vt:lpwstr>
  </property>
</Properties>
</file>